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 AKCE 2023\12 Divadlo POLÁRKA\02 realizace\"/>
    </mc:Choice>
  </mc:AlternateContent>
  <bookViews>
    <workbookView xWindow="0" yWindow="0" windowWidth="28800" windowHeight="13545" activeTab="1"/>
  </bookViews>
  <sheets>
    <sheet name="SUMARIZACE" sheetId="3" r:id="rId1"/>
    <sheet name="Elektroinstalace" sheetId="2" r:id="rId2"/>
  </sheets>
  <definedNames>
    <definedName name="_xlnm.Print_Area" localSheetId="1">Elektroinstalace!$A$1:$I$50</definedName>
  </definedNames>
  <calcPr calcId="152511"/>
</workbook>
</file>

<file path=xl/calcChain.xml><?xml version="1.0" encoding="utf-8"?>
<calcChain xmlns="http://schemas.openxmlformats.org/spreadsheetml/2006/main">
  <c r="A17" i="3" l="1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G46" i="2"/>
  <c r="G45" i="2"/>
  <c r="G42" i="2"/>
  <c r="G41" i="2"/>
  <c r="G40" i="2"/>
  <c r="G39" i="2"/>
  <c r="G38" i="2"/>
  <c r="G37" i="2"/>
  <c r="G34" i="2"/>
  <c r="G35" i="2" s="1"/>
  <c r="D14" i="3" s="1"/>
  <c r="G31" i="2"/>
  <c r="G30" i="2"/>
  <c r="G29" i="2"/>
  <c r="G28" i="2"/>
  <c r="G27" i="2"/>
  <c r="G25" i="2"/>
  <c r="G18" i="2"/>
  <c r="G17" i="2"/>
  <c r="G19" i="2" s="1"/>
  <c r="D10" i="3" s="1"/>
  <c r="G14" i="2"/>
  <c r="G15" i="2" s="1"/>
  <c r="D9" i="3" s="1"/>
  <c r="G11" i="2"/>
  <c r="G10" i="2"/>
  <c r="G7" i="2"/>
  <c r="G8" i="2" s="1"/>
  <c r="D7" i="3" s="1"/>
  <c r="G12" i="2" l="1"/>
  <c r="G43" i="2"/>
  <c r="D15" i="3" s="1"/>
  <c r="G32" i="2"/>
  <c r="D13" i="3" s="1"/>
  <c r="G47" i="2"/>
  <c r="D16" i="3" s="1"/>
  <c r="G48" i="2" l="1"/>
  <c r="D17" i="3"/>
  <c r="G20" i="2"/>
  <c r="D8" i="3"/>
  <c r="D11" i="3" s="1"/>
  <c r="D18" i="3" l="1"/>
  <c r="D20" i="3" s="1"/>
  <c r="G50" i="2"/>
</calcChain>
</file>

<file path=xl/sharedStrings.xml><?xml version="1.0" encoding="utf-8"?>
<sst xmlns="http://schemas.openxmlformats.org/spreadsheetml/2006/main" count="98" uniqueCount="54">
  <si>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</si>
  <si>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</si>
  <si>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</si>
  <si>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</si>
  <si>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</si>
  <si>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</si>
  <si>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</si>
  <si>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</si>
  <si>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</si>
  <si>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</si>
  <si>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</si>
  <si>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</si>
  <si>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Krabice elektroinstalační rozbočovací KR 97 vč. svorek</t>
  </si>
  <si>
    <t>ks</t>
  </si>
  <si>
    <t>Celkem za :</t>
  </si>
  <si>
    <t>Instalační žlaby</t>
  </si>
  <si>
    <t>KO LISTA LHD 20 X 20 2m</t>
  </si>
  <si>
    <t>KO LISTA LV 40 X 15 2m</t>
  </si>
  <si>
    <t>Přístrojová náplň</t>
  </si>
  <si>
    <t>Jistič 1 pól. 16A, char.B, 10 kA</t>
  </si>
  <si>
    <t>Vodiče (CPV 313 000 00-9)</t>
  </si>
  <si>
    <t>KABEL CYKY 2A X 2.5</t>
  </si>
  <si>
    <t>m</t>
  </si>
  <si>
    <t>KABEL CYKY 3C x 1.5</t>
  </si>
  <si>
    <t>Montáž (CPV 453 100 00-3)</t>
  </si>
  <si>
    <t>Hodinové zúčtovací sazby</t>
  </si>
  <si>
    <t>Koordinace s profesemi</t>
  </si>
  <si>
    <t>hod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</si>
  <si>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</si>
  <si>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Pomocné práce,kompletace</t>
  </si>
  <si>
    <t>Převzetí pracoviště</t>
  </si>
  <si>
    <t>Úprava stávajícího rozvaděče, dpolnění jističe a jeho zapojení</t>
  </si>
  <si>
    <t>Zakreslení skutečného provedení</t>
  </si>
  <si>
    <t>Zmapování stávajícího stavu, vytvoření kabelové trasy a pod.</t>
  </si>
  <si>
    <t>Montáž přístrojů</t>
  </si>
  <si>
    <t>Montáž jističe 1-pól.</t>
  </si>
  <si>
    <t>Montáže</t>
  </si>
  <si>
    <t>osazení a zapojení zdrojové skříňky</t>
  </si>
  <si>
    <t>Zapojení termostatu</t>
  </si>
  <si>
    <t>Zapojení ventilátoru v topném tělese</t>
  </si>
  <si>
    <t>210010322 </t>
  </si>
  <si>
    <t>Montáž krabice odbočné (KR 97) kruh. vč.zap</t>
  </si>
  <si>
    <t>215012240 </t>
  </si>
  <si>
    <t>Montáž plastové instalační lišty</t>
  </si>
  <si>
    <t>210810042 </t>
  </si>
  <si>
    <t>Položení kabelu pevně</t>
  </si>
  <si>
    <t>Stavební práce</t>
  </si>
  <si>
    <t>97303-1616 </t>
  </si>
  <si>
    <t>Sekání zdi cihlové, kapsy-krab.&lt;100x100x50mm</t>
  </si>
  <si>
    <t>Vrtání železobetonu prům. 31mm l=20cm</t>
  </si>
  <si>
    <t>Cenová kalkulace celkem bez DPH:</t>
  </si>
  <si>
    <t>SUMARIZACE</t>
  </si>
  <si>
    <t>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</si>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</sst>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6" fillId="35" borderId="14" xfId="0" applyFont="1" applyFill="1" applyBorder="1" applyAlignment="1">
      <alignment horizontal="left" vertical="top"/>
    </xf>
    <xf numFmtId="42" fontId="26" fillId="35" borderId="14" xfId="0" applyNumberFormat="1" applyFont="1" applyFill="1" applyBorder="1" applyAlignment="1">
      <alignment horizontal="left" vertical="center" wrapText="1"/>
    </xf>
    <xf numFmtId="0" fontId="27" fillId="33" borderId="14" xfId="0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30" fillId="0" borderId="14" xfId="1" applyFont="1" applyBorder="1" applyAlignment="1">
      <alignment horizontal="right" vertical="center" wrapText="1"/>
    </xf>
    <xf numFmtId="42" fontId="31" fillId="35" borderId="14" xfId="0" applyNumberFormat="1" applyFont="1" applyFill="1" applyBorder="1" applyAlignment="1">
      <alignment horizontal="left" vertical="center" wrapText="1"/>
    </xf>
    <xf numFmtId="42" fontId="31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8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  <xf numFmtId="0" fontId="31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6" fillId="35" borderId="14" xfId="0" applyFont="1" applyFill="1" applyBorder="1" applyAlignment="1">
      <alignment horizontal="left" vertical="center" wrapText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sqref="A1:D1"/>
    </sheetView>
  </sheetViews>
  <sheetFormatPr defaultRowHeight="15" x14ac:dyDescent="0.25"/>
  <cols>
    <col min="1" max="1" width="38.85546875" customWidth="1"/>
    <col min="2" max="2" width="4.5703125" customWidth="1"/>
    <col min="3" max="3" width="7.85546875" customWidth="1"/>
    <col min="4" max="4" width="25.85546875" customWidth="1"/>
  </cols>
  <sheetData>
    <row r="1" spans="1:4" ht="35.1" customHeight="1" x14ac:dyDescent="0.25">
      <c r="A1" s="21" t="s">
        <v>51</v>
      </c>
      <c r="B1" s="21"/>
      <c r="C1" s="21"/>
      <c r="D1" s="21"/>
    </row>
    <row r="3" spans="1:4" ht="20.100000000000001" customHeight="1" x14ac:dyDescent="0.25">
      <c r="A3" s="22">
        <f>Elektroinstalace!A1</f>
        <v>34711</v>
      </c>
      <c r="B3" s="22"/>
      <c r="C3" s="22"/>
      <c r="D3" s="22"/>
    </row>
    <row r="4" spans="1:4" ht="20.100000000000001" customHeight="1" x14ac:dyDescent="0.25">
      <c r="A4" s="22" t="str">
        <f>Elektroinstalace!C1</f>
        <v>Položkový rozpočet: Elektroinstalace</v>
      </c>
      <c r="B4" s="22"/>
      <c r="C4" s="22"/>
      <c r="D4" s="22"/>
    </row>
    <row r="5" spans="1:4" ht="24.95" customHeight="1" x14ac:dyDescent="0.25">
      <c r="A5" s="23" t="str">
        <f>Elektroinstalace!C2</f>
        <v>Elektroinstalace</v>
      </c>
      <c r="B5" s="23"/>
      <c r="C5" s="23"/>
      <c r="D5" s="23"/>
    </row>
    <row r="6" spans="1:4" x14ac:dyDescent="0.25">
      <c r="A6" s="24" t="str">
        <f>Elektroinstalace!C4</f>
        <v>Materiál</v>
      </c>
      <c r="B6" s="25"/>
      <c r="C6" s="25"/>
      <c r="D6" s="26"/>
    </row>
    <row r="7" spans="1:4" x14ac:dyDescent="0.25">
      <c r="A7" s="19" t="str">
        <f>Elektroinstalace!C8</f>
        <v>Instalační krabice (CPV 284 220 00-6)</v>
      </c>
      <c r="B7" s="20"/>
      <c r="C7" s="20"/>
      <c r="D7" s="15">
        <f>Elektroinstalace!G8</f>
        <v>0</v>
      </c>
    </row>
    <row r="8" spans="1:4" x14ac:dyDescent="0.25">
      <c r="A8" s="19" t="str">
        <f>Elektroinstalace!C12</f>
        <v>Instalační žlaby</v>
      </c>
      <c r="B8" s="20"/>
      <c r="C8" s="20"/>
      <c r="D8" s="15">
        <f>Elektroinstalace!G12</f>
        <v>0</v>
      </c>
    </row>
    <row r="9" spans="1:4" x14ac:dyDescent="0.25">
      <c r="A9" s="19" t="str">
        <f>Elektroinstalace!C15</f>
        <v>Přístrojová náplň</v>
      </c>
      <c r="B9" s="20"/>
      <c r="C9" s="20"/>
      <c r="D9" s="15">
        <f>Elektroinstalace!G15</f>
        <v>0</v>
      </c>
    </row>
    <row r="10" spans="1:4" x14ac:dyDescent="0.25">
      <c r="A10" s="19" t="str">
        <f>Elektroinstalace!C19</f>
        <v>Vodiče (CPV 313 000 00-9)</v>
      </c>
      <c r="B10" s="20"/>
      <c r="C10" s="20"/>
      <c r="D10" s="15">
        <f>Elektroinstalace!G19</f>
        <v>0</v>
      </c>
    </row>
    <row r="11" spans="1:4" x14ac:dyDescent="0.25">
      <c r="A11" s="28" t="str">
        <f>Elektroinstalace!C20</f>
        <v>Materiál</v>
      </c>
      <c r="B11" s="29"/>
      <c r="C11" s="29"/>
      <c r="D11" s="17">
        <f>+D7+D8+D9+D10</f>
        <v>0</v>
      </c>
    </row>
    <row r="12" spans="1:4" x14ac:dyDescent="0.25">
      <c r="A12" s="24" t="str">
        <f>Elektroinstalace!C22</f>
        <v>Montáž (CPV 453 100 00-3)</v>
      </c>
      <c r="B12" s="25"/>
      <c r="C12" s="25"/>
      <c r="D12" s="26"/>
    </row>
    <row r="13" spans="1:4" x14ac:dyDescent="0.25">
      <c r="A13" s="19" t="str">
        <f>Elektroinstalace!C32</f>
        <v>Hodinové zúčtovací sazby</v>
      </c>
      <c r="B13" s="20"/>
      <c r="C13" s="20"/>
      <c r="D13" s="15">
        <f>Elektroinstalace!G32</f>
        <v>0</v>
      </c>
    </row>
    <row r="14" spans="1:4" x14ac:dyDescent="0.25">
      <c r="A14" s="19" t="str">
        <f>Elektroinstalace!C35</f>
        <v>Montáž přístrojů</v>
      </c>
      <c r="B14" s="20"/>
      <c r="C14" s="20"/>
      <c r="D14" s="15">
        <f>Elektroinstalace!G35</f>
        <v>0</v>
      </c>
    </row>
    <row r="15" spans="1:4" x14ac:dyDescent="0.25">
      <c r="A15" s="19" t="str">
        <f>Elektroinstalace!C43</f>
        <v>Montáže</v>
      </c>
      <c r="B15" s="20"/>
      <c r="C15" s="20"/>
      <c r="D15" s="15">
        <f>Elektroinstalace!G43</f>
        <v>0</v>
      </c>
    </row>
    <row r="16" spans="1:4" x14ac:dyDescent="0.25">
      <c r="A16" s="19" t="str">
        <f>Elektroinstalace!C47</f>
        <v>Stavební práce</v>
      </c>
      <c r="B16" s="20"/>
      <c r="C16" s="20"/>
      <c r="D16" s="15">
        <f>Elektroinstalace!G47</f>
        <v>0</v>
      </c>
    </row>
    <row r="17" spans="1:4" x14ac:dyDescent="0.25">
      <c r="A17" s="30" t="str">
        <f>Elektroinstalace!C48</f>
        <v>Montáž (CPV 453 100 00-3)</v>
      </c>
      <c r="B17" s="20"/>
      <c r="C17" s="20"/>
      <c r="D17" s="16">
        <f>+D13+D14+D15+D16</f>
        <v>0</v>
      </c>
    </row>
    <row r="18" spans="1:4" x14ac:dyDescent="0.25">
      <c r="A18" s="27" t="s">
        <v>52</v>
      </c>
      <c r="B18" s="27"/>
      <c r="C18" s="27"/>
      <c r="D18" s="18">
        <f>+D11+D17</f>
        <v>0</v>
      </c>
    </row>
    <row r="20" spans="1:4" ht="24.95" customHeight="1" x14ac:dyDescent="0.25">
      <c r="A20" s="27" t="s">
        <v>53</v>
      </c>
      <c r="B20" s="27"/>
      <c r="C20" s="27"/>
      <c r="D20" s="18">
        <f>+D18</f>
        <v>0</v>
      </c>
    </row>
  </sheetData>
  <mergeCells count="18">
    <mergeCell ref="A20:C20"/>
    <mergeCell ref="A8:C8"/>
    <mergeCell ref="A9:C9"/>
    <mergeCell ref="A10:C10"/>
    <mergeCell ref="A11:C11"/>
    <mergeCell ref="A12:D12"/>
    <mergeCell ref="A13:C13"/>
    <mergeCell ref="A14:C14"/>
    <mergeCell ref="A15:C15"/>
    <mergeCell ref="A16:C16"/>
    <mergeCell ref="A17:C17"/>
    <mergeCell ref="A18:C18"/>
    <mergeCell ref="A7:C7"/>
    <mergeCell ref="A1:D1"/>
    <mergeCell ref="A3:D3"/>
    <mergeCell ref="A4:D4"/>
    <mergeCell ref="A5:D5"/>
    <mergeCell ref="A6:D6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topLeftCell="A31" zoomScaleNormal="100" workbookViewId="0">
      <selection activeCell="L53" sqref="L5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31">
        <v>34711</v>
      </c>
      <c r="B1" s="31"/>
      <c r="C1" s="31" t="s">
        <v>1</v>
      </c>
      <c r="D1" s="31"/>
      <c r="E1" s="31"/>
      <c r="F1" s="31"/>
      <c r="G1" s="31"/>
      <c r="H1" s="2"/>
      <c r="I1" s="2"/>
      <c r="J1" s="2"/>
      <c r="K1" s="2"/>
    </row>
    <row r="2" spans="1:11" ht="24.95" customHeight="1" x14ac:dyDescent="0.2">
      <c r="A2" s="32" t="s">
        <v>2</v>
      </c>
      <c r="B2" s="32"/>
      <c r="C2" s="33" t="s">
        <v>0</v>
      </c>
      <c r="D2" s="33"/>
      <c r="E2" s="33"/>
      <c r="F2" s="33"/>
      <c r="G2" s="33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34"/>
      <c r="B4" s="35"/>
      <c r="C4" s="35" t="s">
        <v>3</v>
      </c>
      <c r="D4" s="35"/>
      <c r="E4" s="35"/>
      <c r="F4" s="35"/>
      <c r="G4" s="36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38"/>
      <c r="B6" s="38"/>
      <c r="C6" s="39" t="s">
        <v>11</v>
      </c>
      <c r="D6" s="39"/>
      <c r="E6" s="39"/>
      <c r="F6" s="39"/>
      <c r="G6" s="39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14</v>
      </c>
      <c r="C8" s="37" t="s">
        <v>11</v>
      </c>
      <c r="D8" s="20"/>
      <c r="E8" s="20"/>
      <c r="F8" s="20"/>
      <c r="G8" s="10">
        <f>SUM(G7:G7)</f>
        <v>0</v>
      </c>
      <c r="H8" s="2"/>
      <c r="I8" s="2"/>
      <c r="J8" s="2"/>
      <c r="K8" s="2"/>
    </row>
    <row r="9" spans="1:11" ht="15" x14ac:dyDescent="0.2">
      <c r="A9" s="38"/>
      <c r="B9" s="38"/>
      <c r="C9" s="39" t="s">
        <v>15</v>
      </c>
      <c r="D9" s="39"/>
      <c r="E9" s="39"/>
      <c r="F9" s="39"/>
      <c r="G9" s="39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16</v>
      </c>
      <c r="D10" s="4" t="s">
        <v>13</v>
      </c>
      <c r="E10" s="6">
        <v>5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17</v>
      </c>
      <c r="D11" s="4" t="s">
        <v>13</v>
      </c>
      <c r="E11" s="6">
        <v>8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9"/>
      <c r="B12" s="9" t="s">
        <v>14</v>
      </c>
      <c r="C12" s="37" t="s">
        <v>15</v>
      </c>
      <c r="D12" s="20"/>
      <c r="E12" s="20"/>
      <c r="F12" s="20"/>
      <c r="G12" s="10">
        <f>SUM(G10:G11)</f>
        <v>0</v>
      </c>
      <c r="H12" s="2"/>
      <c r="I12" s="2"/>
      <c r="J12" s="2"/>
      <c r="K12" s="2"/>
    </row>
    <row r="13" spans="1:11" ht="15" x14ac:dyDescent="0.2">
      <c r="A13" s="38"/>
      <c r="B13" s="38"/>
      <c r="C13" s="39" t="s">
        <v>18</v>
      </c>
      <c r="D13" s="39"/>
      <c r="E13" s="39"/>
      <c r="F13" s="39"/>
      <c r="G13" s="39"/>
      <c r="H13" s="2"/>
      <c r="I13" s="2"/>
      <c r="J13" s="2"/>
      <c r="K13" s="2"/>
    </row>
    <row r="14" spans="1:11" ht="15" x14ac:dyDescent="0.2">
      <c r="A14" s="4">
        <v>4</v>
      </c>
      <c r="B14" s="5"/>
      <c r="C14" s="5" t="s">
        <v>19</v>
      </c>
      <c r="D14" s="4" t="s">
        <v>13</v>
      </c>
      <c r="E14" s="6">
        <v>1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9"/>
      <c r="B15" s="9" t="s">
        <v>14</v>
      </c>
      <c r="C15" s="37" t="s">
        <v>18</v>
      </c>
      <c r="D15" s="20"/>
      <c r="E15" s="20"/>
      <c r="F15" s="20"/>
      <c r="G15" s="10">
        <f>SUM(G14:G14)</f>
        <v>0</v>
      </c>
      <c r="H15" s="2"/>
      <c r="I15" s="2"/>
      <c r="J15" s="2"/>
      <c r="K15" s="2"/>
    </row>
    <row r="16" spans="1:11" ht="15" x14ac:dyDescent="0.2">
      <c r="A16" s="38"/>
      <c r="B16" s="38"/>
      <c r="C16" s="39" t="s">
        <v>20</v>
      </c>
      <c r="D16" s="39"/>
      <c r="E16" s="39"/>
      <c r="F16" s="39"/>
      <c r="G16" s="39"/>
      <c r="H16" s="2"/>
      <c r="I16" s="2"/>
      <c r="J16" s="2"/>
      <c r="K16" s="2"/>
    </row>
    <row r="17" spans="1:11" ht="15" x14ac:dyDescent="0.2">
      <c r="A17" s="4">
        <v>5</v>
      </c>
      <c r="B17" s="5"/>
      <c r="C17" s="5" t="s">
        <v>21</v>
      </c>
      <c r="D17" s="4" t="s">
        <v>22</v>
      </c>
      <c r="E17" s="6">
        <v>60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4">
        <v>6</v>
      </c>
      <c r="B18" s="5"/>
      <c r="C18" s="5" t="s">
        <v>23</v>
      </c>
      <c r="D18" s="4" t="s">
        <v>22</v>
      </c>
      <c r="E18" s="6">
        <v>25</v>
      </c>
      <c r="F18" s="7">
        <v>0</v>
      </c>
      <c r="G18" s="8">
        <f>F18*E18</f>
        <v>0</v>
      </c>
      <c r="H18" s="2"/>
      <c r="I18" s="2"/>
    </row>
    <row r="19" spans="1:11" ht="15" x14ac:dyDescent="0.2">
      <c r="A19" s="9"/>
      <c r="B19" s="9" t="s">
        <v>14</v>
      </c>
      <c r="C19" s="37" t="s">
        <v>20</v>
      </c>
      <c r="D19" s="20"/>
      <c r="E19" s="20"/>
      <c r="F19" s="20"/>
      <c r="G19" s="10">
        <f>SUM(G17:G18)</f>
        <v>0</v>
      </c>
      <c r="H19" s="2"/>
      <c r="I19" s="2"/>
      <c r="J19" s="2"/>
      <c r="K19" s="2"/>
    </row>
    <row r="20" spans="1:11" ht="15" x14ac:dyDescent="0.2">
      <c r="A20" s="11"/>
      <c r="B20" s="11" t="s">
        <v>14</v>
      </c>
      <c r="C20" s="40" t="s">
        <v>3</v>
      </c>
      <c r="D20" s="20"/>
      <c r="E20" s="20"/>
      <c r="F20" s="20"/>
      <c r="G20" s="12">
        <f>+G8+G12+G15+G19</f>
        <v>0</v>
      </c>
      <c r="H20" s="2"/>
      <c r="I20" s="2"/>
      <c r="J20" s="2"/>
      <c r="K20" s="2"/>
    </row>
    <row r="21" spans="1:11" ht="1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5" x14ac:dyDescent="0.2">
      <c r="A22" s="34"/>
      <c r="B22" s="35"/>
      <c r="C22" s="35" t="s">
        <v>24</v>
      </c>
      <c r="D22" s="35"/>
      <c r="E22" s="35"/>
      <c r="F22" s="35"/>
      <c r="G22" s="36"/>
      <c r="H22" s="2"/>
      <c r="I22" s="2"/>
      <c r="J22" s="2"/>
      <c r="K22" s="2"/>
    </row>
    <row r="23" spans="1:11" ht="15" x14ac:dyDescent="0.2">
      <c r="A23" s="3" t="s">
        <v>4</v>
      </c>
      <c r="B23" s="3" t="s">
        <v>5</v>
      </c>
      <c r="C23" s="3" t="s">
        <v>6</v>
      </c>
      <c r="D23" s="3" t="s">
        <v>7</v>
      </c>
      <c r="E23" s="3" t="s">
        <v>8</v>
      </c>
      <c r="F23" s="3" t="s">
        <v>9</v>
      </c>
      <c r="G23" s="3" t="s">
        <v>10</v>
      </c>
      <c r="H23" s="2"/>
      <c r="I23" s="2"/>
      <c r="J23" s="2"/>
      <c r="K23" s="2"/>
    </row>
    <row r="24" spans="1:11" ht="15" x14ac:dyDescent="0.2">
      <c r="A24" s="38"/>
      <c r="B24" s="38"/>
      <c r="C24" s="39" t="s">
        <v>25</v>
      </c>
      <c r="D24" s="39"/>
      <c r="E24" s="39"/>
      <c r="F24" s="39"/>
      <c r="G24" s="39"/>
      <c r="H24" s="2"/>
      <c r="I24" s="2"/>
      <c r="J24" s="2"/>
      <c r="K24" s="2"/>
    </row>
    <row r="25" spans="1:11" ht="15" x14ac:dyDescent="0.2">
      <c r="A25" s="4">
        <v>7</v>
      </c>
      <c r="B25" s="5"/>
      <c r="C25" s="5" t="s">
        <v>26</v>
      </c>
      <c r="D25" s="4" t="s">
        <v>27</v>
      </c>
      <c r="E25" s="6">
        <v>3</v>
      </c>
      <c r="F25" s="7">
        <v>0</v>
      </c>
      <c r="G25" s="8">
        <f>F25*E25</f>
        <v>0</v>
      </c>
      <c r="H25" s="2"/>
      <c r="I25" s="2"/>
    </row>
    <row r="26" spans="1:11" ht="42" x14ac:dyDescent="0.2">
      <c r="A26" s="13"/>
      <c r="B26" s="13"/>
      <c r="C26" s="13" t="s">
        <v>28</v>
      </c>
      <c r="D26" s="13"/>
      <c r="E26" s="13"/>
      <c r="F26" s="13"/>
      <c r="G26" s="13"/>
      <c r="H26" s="2"/>
      <c r="I26" s="2"/>
    </row>
    <row r="27" spans="1:11" ht="15" x14ac:dyDescent="0.2">
      <c r="A27" s="4">
        <v>8</v>
      </c>
      <c r="B27" s="5"/>
      <c r="C27" s="5" t="s">
        <v>29</v>
      </c>
      <c r="D27" s="4" t="s">
        <v>27</v>
      </c>
      <c r="E27" s="6">
        <v>8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4">
        <v>9</v>
      </c>
      <c r="B28" s="5"/>
      <c r="C28" s="5" t="s">
        <v>30</v>
      </c>
      <c r="D28" s="4" t="s">
        <v>27</v>
      </c>
      <c r="E28" s="6">
        <v>2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4">
        <v>10</v>
      </c>
      <c r="B29" s="5"/>
      <c r="C29" s="5" t="s">
        <v>31</v>
      </c>
      <c r="D29" s="4" t="s">
        <v>27</v>
      </c>
      <c r="E29" s="6">
        <v>2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4">
        <v>11</v>
      </c>
      <c r="B30" s="5"/>
      <c r="C30" s="5" t="s">
        <v>32</v>
      </c>
      <c r="D30" s="4" t="s">
        <v>27</v>
      </c>
      <c r="E30" s="6">
        <v>2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4">
        <v>12</v>
      </c>
      <c r="B31" s="5"/>
      <c r="C31" s="5" t="s">
        <v>33</v>
      </c>
      <c r="D31" s="4" t="s">
        <v>27</v>
      </c>
      <c r="E31" s="6">
        <v>6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9"/>
      <c r="B32" s="9" t="s">
        <v>14</v>
      </c>
      <c r="C32" s="37" t="s">
        <v>25</v>
      </c>
      <c r="D32" s="20"/>
      <c r="E32" s="20"/>
      <c r="F32" s="20"/>
      <c r="G32" s="10">
        <f>SUM(G25:G31)</f>
        <v>0</v>
      </c>
      <c r="H32" s="2"/>
      <c r="I32" s="2"/>
      <c r="J32" s="2"/>
      <c r="K32" s="2"/>
    </row>
    <row r="33" spans="1:11" ht="15" x14ac:dyDescent="0.2">
      <c r="A33" s="38"/>
      <c r="B33" s="38"/>
      <c r="C33" s="39" t="s">
        <v>34</v>
      </c>
      <c r="D33" s="39"/>
      <c r="E33" s="39"/>
      <c r="F33" s="39"/>
      <c r="G33" s="39"/>
      <c r="H33" s="2"/>
      <c r="I33" s="2"/>
      <c r="J33" s="2"/>
      <c r="K33" s="2"/>
    </row>
    <row r="34" spans="1:11" ht="15" x14ac:dyDescent="0.2">
      <c r="A34" s="4">
        <v>13</v>
      </c>
      <c r="B34" s="5"/>
      <c r="C34" s="5" t="s">
        <v>35</v>
      </c>
      <c r="D34" s="4" t="s">
        <v>13</v>
      </c>
      <c r="E34" s="6">
        <v>1</v>
      </c>
      <c r="F34" s="7">
        <v>0</v>
      </c>
      <c r="G34" s="8">
        <f>F34*E34</f>
        <v>0</v>
      </c>
      <c r="H34" s="2"/>
      <c r="I34" s="2"/>
    </row>
    <row r="35" spans="1:11" ht="15" x14ac:dyDescent="0.2">
      <c r="A35" s="9"/>
      <c r="B35" s="9" t="s">
        <v>14</v>
      </c>
      <c r="C35" s="37" t="s">
        <v>34</v>
      </c>
      <c r="D35" s="20"/>
      <c r="E35" s="20"/>
      <c r="F35" s="20"/>
      <c r="G35" s="10">
        <f>SUM(G34:G34)</f>
        <v>0</v>
      </c>
      <c r="H35" s="2"/>
      <c r="I35" s="2"/>
      <c r="J35" s="2"/>
      <c r="K35" s="2"/>
    </row>
    <row r="36" spans="1:11" ht="15" x14ac:dyDescent="0.2">
      <c r="A36" s="38"/>
      <c r="B36" s="38"/>
      <c r="C36" s="39" t="s">
        <v>36</v>
      </c>
      <c r="D36" s="39"/>
      <c r="E36" s="39"/>
      <c r="F36" s="39"/>
      <c r="G36" s="39"/>
      <c r="H36" s="2"/>
      <c r="I36" s="2"/>
      <c r="J36" s="2"/>
      <c r="K36" s="2"/>
    </row>
    <row r="37" spans="1:11" ht="15" x14ac:dyDescent="0.2">
      <c r="A37" s="4">
        <v>14</v>
      </c>
      <c r="B37" s="5"/>
      <c r="C37" s="5" t="s">
        <v>37</v>
      </c>
      <c r="D37" s="4" t="s">
        <v>13</v>
      </c>
      <c r="E37" s="6">
        <v>5</v>
      </c>
      <c r="F37" s="7">
        <v>0</v>
      </c>
      <c r="G37" s="8">
        <f t="shared" ref="G37:G42" si="0">F37*E37</f>
        <v>0</v>
      </c>
      <c r="H37" s="2"/>
      <c r="I37" s="2"/>
    </row>
    <row r="38" spans="1:11" ht="15" x14ac:dyDescent="0.2">
      <c r="A38" s="4">
        <v>15</v>
      </c>
      <c r="B38" s="5"/>
      <c r="C38" s="5" t="s">
        <v>38</v>
      </c>
      <c r="D38" s="4" t="s">
        <v>13</v>
      </c>
      <c r="E38" s="6">
        <v>5</v>
      </c>
      <c r="F38" s="7">
        <v>0</v>
      </c>
      <c r="G38" s="8">
        <f t="shared" si="0"/>
        <v>0</v>
      </c>
      <c r="H38" s="2"/>
      <c r="I38" s="2"/>
    </row>
    <row r="39" spans="1:11" ht="15" x14ac:dyDescent="0.2">
      <c r="A39" s="4">
        <v>16</v>
      </c>
      <c r="B39" s="5"/>
      <c r="C39" s="5" t="s">
        <v>39</v>
      </c>
      <c r="D39" s="4" t="s">
        <v>13</v>
      </c>
      <c r="E39" s="6">
        <v>5</v>
      </c>
      <c r="F39" s="7">
        <v>0</v>
      </c>
      <c r="G39" s="8">
        <f t="shared" si="0"/>
        <v>0</v>
      </c>
      <c r="H39" s="2"/>
      <c r="I39" s="2"/>
    </row>
    <row r="40" spans="1:11" ht="15" x14ac:dyDescent="0.2">
      <c r="A40" s="4">
        <v>17</v>
      </c>
      <c r="B40" s="5" t="s">
        <v>40</v>
      </c>
      <c r="C40" s="5" t="s">
        <v>41</v>
      </c>
      <c r="D40" s="4" t="s">
        <v>13</v>
      </c>
      <c r="E40" s="6">
        <v>1</v>
      </c>
      <c r="F40" s="7">
        <v>0</v>
      </c>
      <c r="G40" s="8">
        <f t="shared" si="0"/>
        <v>0</v>
      </c>
      <c r="H40" s="2"/>
      <c r="I40" s="2"/>
    </row>
    <row r="41" spans="1:11" ht="15" x14ac:dyDescent="0.2">
      <c r="A41" s="4">
        <v>18</v>
      </c>
      <c r="B41" s="5" t="s">
        <v>42</v>
      </c>
      <c r="C41" s="5" t="s">
        <v>43</v>
      </c>
      <c r="D41" s="4" t="s">
        <v>22</v>
      </c>
      <c r="E41" s="6">
        <v>26</v>
      </c>
      <c r="F41" s="7">
        <v>0</v>
      </c>
      <c r="G41" s="8">
        <f t="shared" si="0"/>
        <v>0</v>
      </c>
      <c r="H41" s="2"/>
      <c r="I41" s="2"/>
    </row>
    <row r="42" spans="1:11" ht="15" x14ac:dyDescent="0.2">
      <c r="A42" s="4">
        <v>19</v>
      </c>
      <c r="B42" s="5" t="s">
        <v>44</v>
      </c>
      <c r="C42" s="5" t="s">
        <v>45</v>
      </c>
      <c r="D42" s="4" t="s">
        <v>22</v>
      </c>
      <c r="E42" s="6">
        <v>85</v>
      </c>
      <c r="F42" s="7">
        <v>0</v>
      </c>
      <c r="G42" s="8">
        <f t="shared" si="0"/>
        <v>0</v>
      </c>
      <c r="H42" s="2"/>
      <c r="I42" s="2"/>
    </row>
    <row r="43" spans="1:11" ht="15" x14ac:dyDescent="0.2">
      <c r="A43" s="9"/>
      <c r="B43" s="9" t="s">
        <v>14</v>
      </c>
      <c r="C43" s="37" t="s">
        <v>36</v>
      </c>
      <c r="D43" s="20"/>
      <c r="E43" s="20"/>
      <c r="F43" s="20"/>
      <c r="G43" s="10">
        <f>SUM(G37:G42)</f>
        <v>0</v>
      </c>
      <c r="H43" s="2"/>
      <c r="I43" s="2"/>
      <c r="J43" s="2"/>
      <c r="K43" s="2"/>
    </row>
    <row r="44" spans="1:11" ht="15" x14ac:dyDescent="0.2">
      <c r="A44" s="38"/>
      <c r="B44" s="38"/>
      <c r="C44" s="39" t="s">
        <v>46</v>
      </c>
      <c r="D44" s="39"/>
      <c r="E44" s="39"/>
      <c r="F44" s="39"/>
      <c r="G44" s="39"/>
      <c r="H44" s="2"/>
      <c r="I44" s="2"/>
      <c r="J44" s="2"/>
      <c r="K44" s="2"/>
    </row>
    <row r="45" spans="1:11" ht="15" x14ac:dyDescent="0.2">
      <c r="A45" s="4">
        <v>20</v>
      </c>
      <c r="B45" s="5" t="s">
        <v>47</v>
      </c>
      <c r="C45" s="5" t="s">
        <v>48</v>
      </c>
      <c r="D45" s="4" t="s">
        <v>13</v>
      </c>
      <c r="E45" s="6">
        <v>1</v>
      </c>
      <c r="F45" s="7">
        <v>0</v>
      </c>
      <c r="G45" s="8">
        <f>F45*E45</f>
        <v>0</v>
      </c>
      <c r="H45" s="2"/>
      <c r="I45" s="2"/>
    </row>
    <row r="46" spans="1:11" ht="15" x14ac:dyDescent="0.2">
      <c r="A46" s="4">
        <v>21</v>
      </c>
      <c r="B46" s="5"/>
      <c r="C46" s="5" t="s">
        <v>49</v>
      </c>
      <c r="D46" s="4" t="s">
        <v>13</v>
      </c>
      <c r="E46" s="6">
        <v>3</v>
      </c>
      <c r="F46" s="7">
        <v>0</v>
      </c>
      <c r="G46" s="8">
        <f>F46*E46</f>
        <v>0</v>
      </c>
      <c r="H46" s="2"/>
      <c r="I46" s="2"/>
    </row>
    <row r="47" spans="1:11" ht="15" x14ac:dyDescent="0.2">
      <c r="A47" s="9"/>
      <c r="B47" s="9" t="s">
        <v>14</v>
      </c>
      <c r="C47" s="37" t="s">
        <v>46</v>
      </c>
      <c r="D47" s="20"/>
      <c r="E47" s="20"/>
      <c r="F47" s="20"/>
      <c r="G47" s="10">
        <f>SUM(G45:G46)</f>
        <v>0</v>
      </c>
      <c r="H47" s="2"/>
      <c r="I47" s="2"/>
      <c r="J47" s="2"/>
      <c r="K47" s="2"/>
    </row>
    <row r="48" spans="1:11" ht="15" x14ac:dyDescent="0.2">
      <c r="A48" s="11"/>
      <c r="B48" s="11" t="s">
        <v>14</v>
      </c>
      <c r="C48" s="40" t="s">
        <v>24</v>
      </c>
      <c r="D48" s="20"/>
      <c r="E48" s="20"/>
      <c r="F48" s="20"/>
      <c r="G48" s="12">
        <f>+G32+G35+G43+G47</f>
        <v>0</v>
      </c>
      <c r="H48" s="2"/>
      <c r="I48" s="2"/>
      <c r="J48" s="2"/>
      <c r="K48" s="2"/>
    </row>
    <row r="49" spans="1:11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" x14ac:dyDescent="0.2">
      <c r="A50" s="27" t="s">
        <v>50</v>
      </c>
      <c r="B50" s="27"/>
      <c r="C50" s="27"/>
      <c r="D50" s="27"/>
      <c r="E50" s="27"/>
      <c r="F50" s="27"/>
      <c r="G50" s="14">
        <f>+G20+G48</f>
        <v>0</v>
      </c>
      <c r="H50" s="2"/>
    </row>
  </sheetData>
  <mergeCells count="35">
    <mergeCell ref="A44:B44"/>
    <mergeCell ref="C44:G44"/>
    <mergeCell ref="C47:F47"/>
    <mergeCell ref="C48:F48"/>
    <mergeCell ref="A50:F50"/>
    <mergeCell ref="C43:F43"/>
    <mergeCell ref="C20:F20"/>
    <mergeCell ref="A22:B22"/>
    <mergeCell ref="C22:G22"/>
    <mergeCell ref="A24:B24"/>
    <mergeCell ref="C24:G24"/>
    <mergeCell ref="C32:F32"/>
    <mergeCell ref="A33:B33"/>
    <mergeCell ref="C33:G33"/>
    <mergeCell ref="C35:F35"/>
    <mergeCell ref="A36:B36"/>
    <mergeCell ref="C36:G36"/>
    <mergeCell ref="C19:F19"/>
    <mergeCell ref="A6:B6"/>
    <mergeCell ref="C6:G6"/>
    <mergeCell ref="C8:F8"/>
    <mergeCell ref="A9:B9"/>
    <mergeCell ref="C9:G9"/>
    <mergeCell ref="C12:F12"/>
    <mergeCell ref="A13:B13"/>
    <mergeCell ref="C13:G13"/>
    <mergeCell ref="C15:F15"/>
    <mergeCell ref="A16:B16"/>
    <mergeCell ref="C16:G16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SUMARIZACE</vt:lpstr>
      <vt:lpstr>Elektroinstalace</vt:lpstr>
      <vt:lpstr>Elektroinstalace!Oblast_tisku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dcterms:created xsi:type="dcterms:W3CDTF">2023-09-26T09:15:34Z</dcterms:created>
  <dcterms:modified xsi:type="dcterms:W3CDTF">2023-10-09T11:35:30Z</dcterms:modified>
</cp:coreProperties>
</file>